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Analysis" sheetId="2" state="visible" r:id="rId4"/>
    <sheet name="Assumptions" sheetId="3" state="visible" r:id="rId5"/>
  </sheets>
  <definedNames>
    <definedName function="false" hidden="true" localSheetId="1" name="_xlnm._FilterDatabase" vbProcedure="false">Analysis!$A$1:$F$4</definedName>
    <definedName function="false" hidden="true" localSheetId="2" name="_xlnm._FilterDatabase" vbProcedure="false">Assumptions!$A$1:$C$7</definedName>
    <definedName function="false" hidden="true" localSheetId="0" name="_xlnm._FilterDatabase" vbProcedure="false">Start!$A$1:$B$11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<sst xmlns="http://schemas.openxmlformats.org/spreadsheetml/2006/main" count="49" uniqueCount="49">
  <si>
    <t xml:space="preserve">BA DATA LAB</t>
  </si>
  <si>
    <t xml:space="preserve">Adoption-sensitive business case</t>
  </si>
  <si>
    <t xml:space="preserve">Mode</t>
  </si>
  <si>
    <t xml:space="preserve">COMPLETED ANSWER</t>
  </si>
  <si>
    <t xml:space="preserve">Source</t>
  </si>
  <si>
    <t xml:space="preserve">Fictional deterministic training data. No real customer information.</t>
  </si>
  <si>
    <t xml:space="preserve">Workflow</t>
  </si>
  <si>
    <t xml:space="preserve">Keep Raw data unchanged. Enter formulas in Prepared or Analysis. Check totals and explain the business decision.</t>
  </si>
  <si>
    <t xml:space="preserve">Task 1</t>
  </si>
  <si>
    <t xml:space="preserve">Review editable assumptions and units; identify which need real operational evidence.</t>
  </si>
  <si>
    <t xml:space="preserve">Task 2</t>
  </si>
  <si>
    <t xml:space="preserve">For each adoption level calculate annual minutes saved, gross labor capacity value and net annual benefit after recurring license.</t>
  </si>
  <si>
    <t xml:space="preserve">Task 3</t>
  </si>
  <si>
    <t xml:space="preserve">Calculate simple payback and 3-year undiscounted ROI; implementation is paid once. Treat nonpositive net benefit explicitly.</t>
  </si>
  <si>
    <t xml:space="preserve">Task 4</t>
  </si>
  <si>
    <t xml:space="preserve">Chart net benefit against adoption. State whether released capacity becomes cash savings and identify a benefit owner.</t>
  </si>
  <si>
    <t xml:space="preserve">Task 5</t>
  </si>
  <si>
    <t xml:space="preserve">Change adoption and minutes saved in a copy to verify formulas. Explain that tax, discounting and rollout timing are excluded.</t>
  </si>
  <si>
    <t xml:space="preserve">Formula compatibility</t>
  </si>
  <si>
    <t xml:space="preserve">Uses SUMIF, IF, IFERROR, VLOOKUP, TRIM and LOWER; open in Excel/LibreOffice to recalculate.</t>
  </si>
  <si>
    <t xml:space="preserve">Self-review</t>
  </si>
  <si>
    <t xml:space="preserve">Check boundaries, missing keys and duplicates; trace totals to source data before recommending a change.</t>
  </si>
  <si>
    <t xml:space="preserve">Adoption</t>
  </si>
  <si>
    <t xml:space="preserve">Annual minutes saved</t>
  </si>
  <si>
    <t xml:space="preserve">Gross capacity value</t>
  </si>
  <si>
    <t xml:space="preserve">Annual net benefit</t>
  </si>
  <si>
    <t xml:space="preserve">Payback years</t>
  </si>
  <si>
    <t xml:space="preserve">3-year ROI</t>
  </si>
  <si>
    <t xml:space="preserve">Interpretation</t>
  </si>
  <si>
    <t xml:space="preserve">At 60%: £12,192 net/year, 4.92-year payback, -39.04% ROI. At 90%: £24,288, 2.47 years, 21.44%.</t>
  </si>
  <si>
    <t xml:space="preserve">Caution</t>
  </si>
  <si>
    <t xml:space="preserve">Capacity value is not guaranteed cash savings. Excludes tax, discounting, implementation timing and speculative retention benefits.</t>
  </si>
  <si>
    <t xml:space="preserve">Benefit owner</t>
  </si>
  <si>
    <t xml:space="preserve">Operations director; finance validates cost basis; weekly adoption and error-rate guardrails.</t>
  </si>
  <si>
    <t xml:space="preserve">Driver</t>
  </si>
  <si>
    <t xml:space="preserve">Value</t>
  </si>
  <si>
    <t xml:space="preserve">Unit / provenance</t>
  </si>
  <si>
    <t xml:space="preserve">Monthly cases</t>
  </si>
  <si>
    <t xml:space="preserve">cases/month; fictional sponsor estimate</t>
  </si>
  <si>
    <t xml:space="preserve">Minutes saved per case</t>
  </si>
  <si>
    <t xml:space="preserve">minutes; validate with time study</t>
  </si>
  <si>
    <t xml:space="preserve">Loaded labor cost</t>
  </si>
  <si>
    <t xml:space="preserve">GBP/hour; finance assumption</t>
  </si>
  <si>
    <t xml:space="preserve">Implementation cost</t>
  </si>
  <si>
    <t xml:space="preserve">GBP one time</t>
  </si>
  <si>
    <t xml:space="preserve">Annual license</t>
  </si>
  <si>
    <t xml:space="preserve">GBP/year recurring</t>
  </si>
  <si>
    <t xml:space="preserve">Years</t>
  </si>
  <si>
    <t xml:space="preserve">undiscounted model horizon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</si>
</sst>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\£#,##0.00"/>
    <numFmt numFmtId="167" formatCode="0.00"/>
    <numFmt numFmtId="168" formatCode="0.0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ptos"/>
      <family val="0"/>
      <charset val="1"/>
    </font>
    <font>
      <sz val="11"/>
      <color rgb="FF1763AA"/>
      <name val="Aptos"/>
      <family val="0"/>
      <charset val="1"/>
    </font>
    <font>
      <sz val="11"/>
      <color rgb="FF111827"/>
      <name val="Aptos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6324F"/>
        <bgColor rgb="FF333333"/>
      </patternFill>
    </fill>
    <fill>
      <patternFill patternType="solid">
        <fgColor rgb="FFEFF6F8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6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6324F"/>
          <bgColor rgb="FF000000"/>
        </patternFill>
      </fill>
    </dxf>
    <dxf>
      <fill>
        <patternFill patternType="solid">
          <fgColor rgb="FFEFF6F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763AA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11827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EFF6F8"/>
      <rgbColor rgb="FFCCFFFF"/>
      <rgbColor rgb="FF660066"/>
      <rgbColor rgb="FFFF8080"/>
      <rgbColor rgb="FF1763AA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16324F"/>
      <rgbColor rgb="FF339966"/>
      <rgbColor rgb="FF11182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Annual net benefit by adoption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Analysis!D1</c:f>
              <c:strCache>
                <c:ptCount val="1"/>
                <c:pt idx="0">
                  <c:v>Annual net benefit</c:v>
                </c:pt>
              </c:strCache>
            </c:strRef>
          </c:tx>
          <c:spPr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uFillTx/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Analysis!$A$2:$A$4</c:f>
              <c:strCache>
                <c:ptCount val="3"/>
                <c:pt idx="0">
                  <c:v>60%</c:v>
                </c:pt>
                <c:pt idx="1">
                  <c:v>75%</c:v>
                </c:pt>
                <c:pt idx="2">
                  <c:v>90%</c:v>
                </c:pt>
              </c:strCache>
            </c:strRef>
          </c:cat>
          <c:val>
            <c:numRef>
              <c:f>Analysis!$D$2:$D$4</c:f>
              <c:numCache>
                <c:formatCode>\£#,##0.00</c:formatCode>
                <c:ptCount val="3"/>
                <c:pt idx="0">
                  <c:v>12192</c:v>
                </c:pt>
                <c:pt idx="1">
                  <c:v>18240</c:v>
                </c:pt>
                <c:pt idx="2">
                  <c:v>24288</c:v>
                </c:pt>
              </c:numCache>
            </c:numRef>
          </c:val>
        </c:ser>
        <c:gapWidth val="150"/>
        <c:overlap val="0"/>
        <c:axId val="79328034"/>
        <c:axId val="69488665"/>
      </c:barChart>
      <c:catAx>
        <c:axId val="7932803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Category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9488665"/>
        <c:crosses val="autoZero"/>
        <c:auto val="1"/>
        <c:lblAlgn val="ctr"/>
        <c:lblOffset val="100"/>
        <c:noMultiLvlLbl val="0"/>
      </c:catAx>
      <c:valAx>
        <c:axId val="6948866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Value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£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9328034"/>
        <c:crosses val="autoZero"/>
        <c:crossBetween val="between"/>
      </c:valAx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3</xdr:col>
      <xdr:colOff>1067400</xdr:colOff>
      <xdr:row>27</xdr:row>
      <xdr:rowOff>170640</xdr:rowOff>
    </xdr:to>
    <xdr:graphicFrame>
      <xdr:nvGraphicFramePr>
        <xdr:cNvPr id="1" name="Chart 1"/>
        <xdr:cNvGraphicFramePr/>
      </xdr:nvGraphicFramePr>
      <xdr:xfrm>
        <a:off x="0" y="3691800"/>
        <a:ext cx="719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5"/>
    <col collapsed="false" customWidth="true" hidden="false" outlineLevel="0" max="2" min="2" style="0" width="105"/>
  </cols>
  <sheetData>
    <row r="1" customFormat="false" ht="31.5" hidden="false" customHeight="true" outlineLevel="0" collapsed="false">
      <c r="A1" s="1" t="s">
        <v>0</v>
      </c>
      <c r="B1" s="1" t="s">
        <v>1</v>
      </c>
    </row>
    <row r="2" customFormat="false" ht="45.75" hidden="false" customHeight="true" outlineLevel="0" collapsed="false">
      <c r="A2" s="2" t="s">
        <v>2</v>
      </c>
      <c r="B2" s="2" t="s">
        <v>3</v>
      </c>
    </row>
    <row r="3" customFormat="false" ht="45.75" hidden="false" customHeight="true" outlineLevel="0" collapsed="false">
      <c r="A3" s="3" t="s">
        <v>4</v>
      </c>
      <c r="B3" s="3" t="s">
        <v>5</v>
      </c>
    </row>
    <row r="4" customFormat="false" ht="45.75" hidden="false" customHeight="true" outlineLevel="0" collapsed="false">
      <c r="A4" s="2" t="s">
        <v>6</v>
      </c>
      <c r="B4" s="2" t="s">
        <v>7</v>
      </c>
    </row>
    <row r="5" customFormat="false" ht="45.75" hidden="false" customHeight="true" outlineLevel="0" collapsed="false">
      <c r="A5" s="3" t="s">
        <v>8</v>
      </c>
      <c r="B5" s="3" t="s">
        <v>9</v>
      </c>
    </row>
    <row r="6" customFormat="false" ht="45.75" hidden="false" customHeight="true" outlineLevel="0" collapsed="false">
      <c r="A6" s="2" t="s">
        <v>10</v>
      </c>
      <c r="B6" s="2" t="s">
        <v>11</v>
      </c>
    </row>
    <row r="7" customFormat="false" ht="45.75" hidden="false" customHeight="true" outlineLevel="0" collapsed="false">
      <c r="A7" s="3" t="s">
        <v>12</v>
      </c>
      <c r="B7" s="3" t="s">
        <v>13</v>
      </c>
    </row>
    <row r="8" customFormat="false" ht="45.75" hidden="false" customHeight="true" outlineLevel="0" collapsed="false">
      <c r="A8" s="2" t="s">
        <v>14</v>
      </c>
      <c r="B8" s="2" t="s">
        <v>15</v>
      </c>
    </row>
    <row r="9" customFormat="false" ht="45.75" hidden="false" customHeight="true" outlineLevel="0" collapsed="false">
      <c r="A9" s="3" t="s">
        <v>16</v>
      </c>
      <c r="B9" s="3" t="s">
        <v>17</v>
      </c>
    </row>
    <row r="10" customFormat="false" ht="45.75" hidden="false" customHeight="true" outlineLevel="0" collapsed="false">
      <c r="A10" s="2" t="s">
        <v>18</v>
      </c>
      <c r="B10" s="2" t="s">
        <v>19</v>
      </c>
    </row>
    <row r="11" customFormat="false" ht="45.75" hidden="false" customHeight="true" outlineLevel="0" collapsed="false">
      <c r="A11" s="3" t="s">
        <v>20</v>
      </c>
      <c r="B11" s="3" t="s">
        <v>21</v>
      </c>
    </row>
  </sheetData>
  <autoFilter ref="A1:B1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45"/>
    <col collapsed="false" customWidth="true" hidden="false" outlineLevel="0" max="6" min="3" style="0" width="24"/>
  </cols>
  <sheetData>
    <row r="1" customFormat="false" ht="31.5" hidden="false" customHeight="true" outlineLevel="0" collapsed="false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customFormat="false" ht="16.4" hidden="false" customHeight="false" outlineLevel="0" collapsed="false">
      <c r="A2" s="4" t="n">
        <v>0.6</v>
      </c>
      <c r="B2" s="5" t="n">
        <f aca="false">Assumptions!$B$2*12*Assumptions!$B$3*A2</f>
        <v>60480</v>
      </c>
      <c r="C2" s="6" t="n">
        <f aca="false">B2/60*Assumptions!$B$4</f>
        <v>24192</v>
      </c>
      <c r="D2" s="6" t="n">
        <f aca="false">C2-Assumptions!$B$6</f>
        <v>12192</v>
      </c>
      <c r="E2" s="7" t="n">
        <f aca="false">IF(D2&gt;0,Assumptions!$B$5/D2,"No payback")</f>
        <v>4.92125984251969</v>
      </c>
      <c r="F2" s="8" t="n">
        <f aca="false">(D2*Assumptions!$B$7-Assumptions!$B$5)/Assumptions!$B$5</f>
        <v>-0.3904</v>
      </c>
    </row>
    <row r="3" customFormat="false" ht="16.4" hidden="false" customHeight="false" outlineLevel="0" collapsed="false">
      <c r="A3" s="9" t="n">
        <v>0.75</v>
      </c>
      <c r="B3" s="10" t="n">
        <f aca="false">Assumptions!$B$2*12*Assumptions!$B$3*A3</f>
        <v>75600</v>
      </c>
      <c r="C3" s="11" t="n">
        <f aca="false">B3/60*Assumptions!$B$4</f>
        <v>30240</v>
      </c>
      <c r="D3" s="11" t="n">
        <f aca="false">C3-Assumptions!$B$6</f>
        <v>18240</v>
      </c>
      <c r="E3" s="12" t="n">
        <f aca="false">IF(D3&gt;0,Assumptions!$B$5/D3,"No payback")</f>
        <v>3.28947368421053</v>
      </c>
      <c r="F3" s="13" t="n">
        <f aca="false">(D3*Assumptions!$B$7-Assumptions!$B$5)/Assumptions!$B$5</f>
        <v>-0.088</v>
      </c>
    </row>
    <row r="4" customFormat="false" ht="16.4" hidden="false" customHeight="false" outlineLevel="0" collapsed="false">
      <c r="A4" s="4" t="n">
        <v>0.9</v>
      </c>
      <c r="B4" s="5" t="n">
        <f aca="false">Assumptions!$B$2*12*Assumptions!$B$3*A4</f>
        <v>90720</v>
      </c>
      <c r="C4" s="6" t="n">
        <f aca="false">B4/60*Assumptions!$B$4</f>
        <v>36288</v>
      </c>
      <c r="D4" s="6" t="n">
        <f aca="false">C4-Assumptions!$B$6</f>
        <v>24288</v>
      </c>
      <c r="E4" s="7" t="n">
        <f aca="false">IF(D4&gt;0,Assumptions!$B$5/D4,"No payback")</f>
        <v>2.4703557312253</v>
      </c>
      <c r="F4" s="8" t="n">
        <f aca="false">(D4*Assumptions!$B$7-Assumptions!$B$5)/Assumptions!$B$5</f>
        <v>0.2144</v>
      </c>
    </row>
    <row r="5" customFormat="false" ht="60" hidden="false" customHeight="true" outlineLevel="0" collapsed="false">
      <c r="A5" s="0" t="s">
        <v>28</v>
      </c>
      <c r="B5" s="14" t="s">
        <v>29</v>
      </c>
      <c r="C5" s="14"/>
      <c r="D5" s="14"/>
      <c r="E5" s="14"/>
      <c r="F5" s="14"/>
    </row>
    <row r="6" customFormat="false" ht="60" hidden="false" customHeight="true" outlineLevel="0" collapsed="false">
      <c r="A6" s="0" t="s">
        <v>30</v>
      </c>
      <c r="B6" s="14" t="s">
        <v>31</v>
      </c>
      <c r="C6" s="14"/>
      <c r="D6" s="14"/>
      <c r="E6" s="14"/>
      <c r="F6" s="14"/>
    </row>
    <row r="7" customFormat="false" ht="60" hidden="false" customHeight="true" outlineLevel="0" collapsed="false">
      <c r="A7" s="0" t="s">
        <v>32</v>
      </c>
      <c r="B7" s="14" t="s">
        <v>33</v>
      </c>
      <c r="C7" s="14"/>
      <c r="D7" s="14"/>
      <c r="E7" s="14"/>
      <c r="F7" s="14"/>
    </row>
  </sheetData>
  <autoFilter ref="A1:F4"/>
  <mergeCells count="3">
    <mergeCell ref="B5:F5"/>
    <mergeCell ref="B6:F6"/>
    <mergeCell ref="B7:F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41"/>
  </cols>
  <sheetData>
    <row r="1" customFormat="false" ht="31.5" hidden="false" customHeight="true" outlineLevel="0" collapsed="false">
      <c r="A1" s="1" t="s">
        <v>34</v>
      </c>
      <c r="B1" s="1" t="s">
        <v>35</v>
      </c>
      <c r="C1" s="1" t="s">
        <v>36</v>
      </c>
    </row>
    <row r="2" customFormat="false" ht="16.4" hidden="false" customHeight="false" outlineLevel="0" collapsed="false">
      <c r="A2" s="2" t="s">
        <v>37</v>
      </c>
      <c r="B2" s="2" t="n">
        <v>1200</v>
      </c>
      <c r="C2" s="2" t="s">
        <v>38</v>
      </c>
    </row>
    <row r="3" customFormat="false" ht="16.4" hidden="false" customHeight="false" outlineLevel="0" collapsed="false">
      <c r="A3" s="3" t="s">
        <v>39</v>
      </c>
      <c r="B3" s="3" t="n">
        <v>7</v>
      </c>
      <c r="C3" s="3" t="s">
        <v>40</v>
      </c>
    </row>
    <row r="4" customFormat="false" ht="16.4" hidden="false" customHeight="false" outlineLevel="0" collapsed="false">
      <c r="A4" s="2" t="s">
        <v>41</v>
      </c>
      <c r="B4" s="2" t="n">
        <v>24</v>
      </c>
      <c r="C4" s="2" t="s">
        <v>42</v>
      </c>
    </row>
    <row r="5" customFormat="false" ht="16.4" hidden="false" customHeight="false" outlineLevel="0" collapsed="false">
      <c r="A5" s="3" t="s">
        <v>43</v>
      </c>
      <c r="B5" s="3" t="n">
        <v>60000</v>
      </c>
      <c r="C5" s="3" t="s">
        <v>44</v>
      </c>
    </row>
    <row r="6" customFormat="false" ht="16.4" hidden="false" customHeight="false" outlineLevel="0" collapsed="false">
      <c r="A6" s="2" t="s">
        <v>45</v>
      </c>
      <c r="B6" s="2" t="n">
        <v>12000</v>
      </c>
      <c r="C6" s="2" t="s">
        <v>46</v>
      </c>
    </row>
    <row r="7" customFormat="false" ht="16.4" hidden="false" customHeight="false" outlineLevel="0" collapsed="false">
      <c r="A7" s="3" t="s">
        <v>47</v>
      </c>
      <c r="B7" s="3" t="n">
        <v>3</v>
      </c>
      <c r="C7" s="3" t="s">
        <v>48</v>
      </c>
    </row>
  </sheetData>
  <autoFilter ref="A1:C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LibreOfficeDev/26.8.0.0.alpha0$Linux_X86_64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2026-10-26T07:24:58Z</dcterms:created>
  <dc:creator>openpyxl</dc:creator>
  <dc:description/>
  <dc:language>en-US</dc:language>
  <cp:lastModifiedBy/>
  <dcterms:modified xsi:type="dcterms:W3CDTF">2026-10-26T07:24:58Z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